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B18" i="21"/>
  <c r="B24"/>
  <c r="C48" i="19" l="1"/>
  <c r="E21" i="14"/>
  <c r="D21"/>
  <c r="C21"/>
  <c r="C43" i="7"/>
  <c r="C39" i="19"/>
  <c r="AC39" s="1"/>
  <c r="AC21"/>
  <c r="AC22"/>
  <c r="AC24"/>
  <c r="AC25"/>
  <c r="AC27"/>
  <c r="AC29"/>
  <c r="AC30"/>
  <c r="AC32"/>
  <c r="AC33"/>
  <c r="AC34"/>
  <c r="AC36"/>
  <c r="AC37"/>
  <c r="AC38"/>
  <c r="AC40"/>
  <c r="AC41"/>
  <c r="AC42"/>
  <c r="AC43"/>
  <c r="AC44"/>
  <c r="AC45"/>
  <c r="AC46"/>
  <c r="AC47"/>
  <c r="AC48"/>
  <c r="AC49"/>
  <c r="AC50"/>
  <c r="AC51"/>
  <c r="AC52"/>
  <c r="AC53"/>
  <c r="AC54"/>
  <c r="AC55"/>
  <c r="AC56"/>
  <c r="AC57"/>
  <c r="AC58"/>
  <c r="AC59"/>
  <c r="AC60"/>
  <c r="G21"/>
  <c r="G22"/>
  <c r="G24"/>
  <c r="G25"/>
  <c r="G27"/>
  <c r="G29"/>
  <c r="G30"/>
  <c r="G32"/>
  <c r="G33"/>
  <c r="G34"/>
  <c r="G36"/>
  <c r="G37"/>
  <c r="G38"/>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8"/>
  <c r="F37"/>
  <c r="F36"/>
  <c r="F34"/>
  <c r="F33"/>
  <c r="F32"/>
  <c r="F30"/>
  <c r="D30" s="1"/>
  <c r="F29"/>
  <c r="F27"/>
  <c r="F25"/>
  <c r="F24"/>
  <c r="F22"/>
  <c r="F21"/>
  <c r="C47"/>
  <c r="G47" s="1"/>
  <c r="A12" i="21"/>
  <c r="E30" i="19"/>
  <c r="C35" l="1"/>
  <c r="G35"/>
  <c r="G39"/>
  <c r="F39"/>
  <c r="C28"/>
  <c r="F47"/>
  <c r="A1"/>
  <c r="AC35" l="1"/>
  <c r="C31"/>
  <c r="F35"/>
  <c r="C26"/>
  <c r="AC26" s="1"/>
  <c r="AC28"/>
  <c r="G28"/>
  <c r="F28"/>
  <c r="E21"/>
  <c r="E22"/>
  <c r="E24"/>
  <c r="E25"/>
  <c r="E32"/>
  <c r="E33"/>
  <c r="E34"/>
  <c r="E37"/>
  <c r="E38"/>
  <c r="E40"/>
  <c r="E41"/>
  <c r="E42"/>
  <c r="E45"/>
  <c r="E49"/>
  <c r="E50"/>
  <c r="E51"/>
  <c r="E53"/>
  <c r="E54"/>
  <c r="E56"/>
  <c r="E57"/>
  <c r="E58"/>
  <c r="E59"/>
  <c r="E60"/>
  <c r="H55"/>
  <c r="H47"/>
  <c r="H39"/>
  <c r="H31"/>
  <c r="H26"/>
  <c r="H20"/>
  <c r="G31" l="1"/>
  <c r="F31"/>
  <c r="AC31"/>
  <c r="G26"/>
  <c r="C23"/>
  <c r="AC23" s="1"/>
  <c r="F26"/>
  <c r="F23"/>
  <c r="C20"/>
  <c r="AC20" s="1"/>
  <c r="Y48"/>
  <c r="U48"/>
  <c r="Q48"/>
  <c r="M48"/>
  <c r="I48"/>
  <c r="A11" i="14"/>
  <c r="G23" i="19" l="1"/>
  <c r="F20"/>
  <c r="G20"/>
  <c r="A11" i="13"/>
  <c r="I26" i="19" l="1"/>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<sst xmlns="http://schemas.openxmlformats.org/spreadsheetml/2006/main" count="2151" uniqueCount="507">
  <si>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</si>
  <si>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</si>
  <si>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</si>
  <si>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</si>
  <si>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</si>
  <si>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</si>
  <si>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</si>
  <si>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</si>
  <si>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</si>
  <si>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</si>
  <si>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</si>
  <si>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</si>
  <si>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</si>
  <si>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</si>
  <si>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</si>
  <si>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</si>
  <si>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</si>
  <si>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</si>
  <si>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</si>
  <si>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</si>
  <si>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</si>
  <si>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</si>
  <si>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</si>
  <si>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</si>
  <si>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</si>
  <si>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</si>
  <si>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</si>
  <si>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</si>
  <si>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</si>
  <si>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</si>
  <si>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</si>
  <si>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</si>
  <si>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</si>
  <si>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</si>
  <si>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</si>
  <si>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</si>
  <si>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</si>
  <si>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</si>
  <si>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</si>
  <si>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</si>
  <si>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</si>
  <si>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</si>
  <si>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</si>
  <si>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</si>
  <si>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</si>
  <si>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</si>
  <si>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</si>
  <si>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</si>
  <si>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</si>
  <si>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</si>
  <si>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</si>
  <si>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</si>
  <si>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</si>
  <si>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</si>
  <si>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</si>
  <si>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</si>
  <si>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</si>
  <si>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</si>
  <si>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</si>
  <si>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</si>
  <si>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</si>
  <si>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</si>
  <si>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</si>
  <si>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</si>
  <si>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</si>
  <si>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</si>
  <si>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</si>
  <si>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</si>
  <si>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</si>
  <si>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</si>
  <si>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</si>
  <si>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</si>
  <si>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</si>
  <si>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</si>
  <si>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</si>
  <si>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</si>
  <si>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</si>
  <si>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</si>
  <si>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</si>
  <si>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</si>
  <si>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</si>
  <si>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</si>
  <si>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</si>
  <si>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</si>
  <si>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</si>
  <si>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</si>
  <si>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</si>
  <si>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</si>
  <si>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</si>
  <si>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</si>
  <si>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</si>
  <si>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</si>
  <si>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</si>
  <si>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</si>
  <si>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</si>
  <si>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</si>
  <si>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</si>
  <si>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</si>
  <si>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</si>
  <si>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</si>
  <si>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</si>
  <si>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</si>
  <si>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</si>
  <si>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</si>
  <si>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</si>
  <si>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</si>
  <si>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</si>
  <si>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</si>
  <si>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</si>
  <si>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</si>
  <si>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</si>
  <si>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</si>
  <si>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</si>
  <si>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</si>
  <si>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</si>
  <si>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</si>
  <si>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</si>
  <si>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</si>
  <si>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</si>
  <si>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</si>
  <si>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</si>
  <si>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</si>
  <si>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</si>
  <si>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</si>
  <si>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</si>
  <si>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</si>
  <si>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</si>
  <si>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</si>
  <si>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</si>
  <si>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</si>
  <si>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</si>
  <si>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</si>
  <si>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</si>
  <si>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</si>
  <si>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</si>
  <si>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</si>
  <si>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</si>
  <si>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</si>
  <si>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</si>
  <si>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</si>
  <si>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</si>
  <si>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</si>
  <si>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</si>
  <si>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</si>
  <si>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</si>
  <si>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</si>
  <si>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</si>
  <si>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</si>
  <si>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</si>
  <si>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</si>
  <si>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</si>
  <si>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</si>
  <si>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</si>
  <si>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</si>
  <si>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</si>
  <si>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</si>
  <si>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</si>
  <si>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</si>
  <si>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</si>
  <si>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</si>
  <si>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</si>
  <si>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</si>
  <si>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</si>
  <si>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</si>
  <si>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</si>
  <si>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</si>
  <si>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</si>
  <si>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</si>
  <si>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</si>
  <si>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</si>
  <si>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</si>
  <si>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</si>
  <si>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</si>
  <si>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</si>
  <si>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</si>
  <si>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</si>
  <si>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</si>
  <si>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</si>
  <si>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</si>
  <si>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</si>
  <si>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</si>
  <si>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</si>
  <si>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</si>
  <si>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</si>
  <si>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</si>
  <si>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</si>
  <si>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</si>
  <si>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</si>
  <si>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</si>
  <si>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</si>
  <si>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</si>
  <si>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</si>
  <si>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</si>
  <si>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</si>
  <si>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</si>
  <si>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</si>
  <si>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</si>
  <si>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</si>
  <si>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</si>
  <si>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</si>
  <si>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</si>
  <si>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</si>
  <si>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</si>
  <si>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</si>
  <si>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</si>
  <si>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</si>
  <si>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</si>
  <si>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</si>
  <si>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</si>
  <si>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</si>
  <si>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</si>
  <si>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</si>
  <si>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</si>
  <si>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</si>
  <si>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</si>
  <si>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</si>
  <si>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</si>
  <si>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</si>
  <si>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</si>
  <si>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</si>
  <si>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</si>
  <si>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</si>
  <si>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</si>
  <si>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</si>
  <si>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</si>
  <si>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</si>
  <si>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</si>
  <si>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</si>
  <si>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</si>
  <si>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</si>
  <si>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</si>
  <si>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</si>
  <si>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</si>
  <si>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</si>
  <si>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</si>
  <si>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</si>
  <si>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</si>
  <si>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</si>
  <si>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</si>
  <si>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</si>
  <si>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</si>
  <si>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</si>
  <si>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</si>
  <si>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</si>
  <si>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</si>
  <si>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</si>
  <si>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</si>
  <si>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</si>
  <si>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</si>
  <si>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</si>
  <si>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</si>
  <si>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</si>
  <si>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</si>
  <si>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</si>
  <si>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</si>
  <si>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</si>
  <si>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</si>
  <si>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</si>
  <si>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</si>
  <si>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</si>
  <si>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</si>
  <si>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</si>
  <si>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</si>
  <si>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</si>
  <si>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</si>
  <si>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</si>
  <si>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</si>
  <si>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</si>
  <si>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</si>
  <si>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</si>
  <si>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</si>
  <si>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</si>
  <si>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</si>
  <si>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</si>
  <si>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</si>
  <si>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</si>
  <si>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</si>
  <si>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</si>
  <si>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</si>
  <si>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</si>
  <si>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</si>
  <si>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</si>
  <si>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</si>
  <si>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</si>
  <si>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</si>
  <si>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</si>
  <si>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</si>
  <si>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</si>
  <si>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</si>
  <si>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</si>
  <si>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</si>
  <si>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</si>
  <si>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</si>
  <si>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</si>
  <si>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</si>
  <si>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</si>
  <si>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</si>
  <si>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</si>
  <si>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</si>
  <si>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</si>
  <si>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</si>
  <si>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</si>
  <si>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</si>
  <si>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</si>
  <si>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</si>
  <si>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</si>
  <si>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</si>
  <si>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</si>
  <si>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</si>
  <si>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</si>
  <si>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</si>
  <si>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</si>
  <si>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</si>
  <si>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</si>
  <si>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</si>
  <si>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</si>
  <si>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</si>
  <si>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</si>
  <si>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</si>
  <si>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</si>
  <si>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</si>
  <si>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</si>
  <si>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</si>
  <si>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</si>
  <si>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</si>
  <si>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</si>
  <si>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</si>
  <si>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</si>
  <si>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</si>
  <si>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</si>
  <si>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</si>
  <si>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</si>
  <si>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</si>
  <si>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</si>
  <si>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</si>
  <si>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</si>
  <si>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</si>
  <si>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</si>
  <si>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</si>
  <si>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</si>
  <si>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</si>
  <si>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</si>
  <si>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</si>
  <si>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</si>
  <si>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</si>
  <si>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</si>
  <si>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</si>
  <si>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</si>
  <si>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</si>
  <si>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</si>
  <si>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</si>
  <si>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</si>
  <si>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</si>
  <si>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</si>
  <si>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</si>
  <si>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</si>
  <si>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</si>
  <si>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</si>
  <si>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</si>
  <si>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</si>
  <si>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</si>
  <si>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</si>
  <si>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</si>
  <si>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</si>
  <si>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</si>
  <si>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</si>
  <si>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</si>
  <si>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</si>
  <si>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</si>
  <si>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</si>
  <si>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</si>
  <si>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</si>
  <si>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</si>
  <si>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</si>
  <si>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</si>
  <si>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</si>
  <si>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</si>
  <si>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</si>
  <si>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</si>
  <si>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</si>
  <si>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</si>
  <si>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</si>
  <si>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</si>
  <si>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</si>
  <si>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</si>
  <si>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</si>
  <si>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</si>
  <si>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</si>
  <si>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</si>
  <si>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</si>
  <si>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</si>
  <si>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</si>
  <si>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</si>
  <si>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</si>
  <si>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</si>
  <si>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</si>
  <si>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</si>
  <si>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</si>
  <si>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</si>
  <si>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</si>
  <si>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</si>
  <si>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</si>
  <si>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</si>
  <si>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</si>
  <si>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</si>
  <si>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</si>
  <si>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</si>
  <si>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</si>
  <si>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</si>
  <si>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</si>
  <si>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</si>
  <si>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</si>
  <si>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</si>
  <si>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</si>
  <si>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</si>
  <si>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</si>
  <si>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</si>
  <si>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</si>
  <si>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</si>
  <si>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</si>
  <si>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</si>
  <si>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</si>
  <si>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</si>
  <si>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</si>
  <si>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</si>
  <si>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</si>
  <si>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</si>
  <si>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</si>
  <si>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</si>
  <si>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</si>
  <si>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</si>
  <si>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</si>
  <si>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</si>
  <si>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</si>
  <si>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</si>
  <si>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</si>
  <si>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</si>
  <si>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</si>
  <si>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</si>
  <si>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</si>
  <si>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</si>
  <si>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</si>
  <si>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</si>
  <si>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</si>
  <si>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</si>
  <si>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</si>
  <si>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</si>
  <si>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</si>
  <si>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</si>
  <si>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</si>
  <si>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</si>
  <si>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</si>
  <si>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</si>
  <si>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</si>
  <si>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</si>
  <si>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</si>
  <si>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</si>
  <si>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</si>
  <si>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</si>
  <si>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</si>
  <si>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</si>
  <si>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</si>
  <si>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</si>
  <si>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</si>
  <si>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</si>
  <si>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</si>
  <si>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</si>
  <si>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</si>
  <si>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</si>
  <si>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</si>
  <si>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</si>
  <si>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</si>
  <si>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</si>
  <si>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</si>
  <si>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</si>
  <si>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</si>
  <si>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</si>
  <si>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</si>
  <si>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</si>
  <si>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</si>
  <si>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</si>
  <si>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</si>
  <si>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</si>
  <si>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</si>
  <si>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</si>
  <si>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</si>
  <si>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</si>
  <si>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</si>
  <si>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</si>
  <si>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</si>
  <si>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</si>
  <si>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</si>
  <si>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</si>
  <si>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</si>
  <si>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</si>
  <si>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 xml:space="preserve">План 2025 года </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</si>
  <si>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</si>
  <si>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</si>
  <si>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</si>
  <si>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</si>
  <si>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</si>
  <si>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</si>
  <si>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</si>
  <si>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</si>
  <si>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Реконструкция кабельных линий-10 кВ ПС "Западная" Ф 37 - ТП 9 А</t>
  </si>
  <si>
    <t xml:space="preserve">ПС "Западная" Ф 37 - ТП 9 А </t>
  </si>
  <si>
    <t>J-АКС/КЛ/002</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</si>
</sst>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46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09036672"/>
        <c:axId val="109038208"/>
      </c:lineChart>
      <c:catAx>
        <c:axId val="1090366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09038208"/>
        <c:crosses val="autoZero"/>
        <c:auto val="1"/>
        <c:lblAlgn val="ctr"/>
        <c:lblOffset val="100"/>
      </c:catAx>
      <c:valAx>
        <c:axId val="109038208"/>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09036672"/>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11" l="0.70000000000000062" r="0.70000000000000062" t="0.750000000000006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0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19705984"/>
        <c:axId val="119707520"/>
      </c:lineChart>
      <c:catAx>
        <c:axId val="1197059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19707520"/>
        <c:crosses val="autoZero"/>
        <c:auto val="1"/>
        <c:lblAlgn val="ctr"/>
        <c:lblOffset val="100"/>
      </c:catAx>
      <c:valAx>
        <c:axId val="119707520"/>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19705984"/>
        <c:crosses val="autoZero"/>
        <c:crossBetween val="between"/>
      </c:valAx>
    </c:plotArea>
    <c:legend>
      <c:legendPos val="r"/>
      <c:layout>
        <c:manualLayout>
          <c:xMode val="edge"/>
          <c:yMode val="edge"/>
          <c:x val="0.33146067415730729"/>
          <c:y val="0.90145157387241459"/>
          <c:w val="0.35617977528090244"/>
          <c:h val="7.2464027102995668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11" l="0.70000000000000062" r="0.70000000000000062" t="0.750000000000006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7" zoomScaleSheetLayoutView="100" workbookViewId="0">
      <selection activeCell="A12" sqref="A12:C12"/>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506</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14.9544</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12.462</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16" zoomScale="70" zoomScaleNormal="70" zoomScaleSheetLayoutView="70" workbookViewId="0">
      <selection activeCell="C43" sqref="C43"/>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495</v>
      </c>
      <c r="G16" s="390">
        <v>2025</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14.9544</v>
      </c>
      <c r="D20" s="246">
        <v>0</v>
      </c>
      <c r="E20" s="246">
        <v>0</v>
      </c>
      <c r="F20" s="246">
        <f>C20</f>
        <v>14.9544</v>
      </c>
      <c r="G20" s="246">
        <f>C20</f>
        <v>14.9544</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14.9544</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14.9544</v>
      </c>
      <c r="D23" s="246">
        <v>0</v>
      </c>
      <c r="E23" s="246">
        <v>0</v>
      </c>
      <c r="F23" s="246">
        <f t="shared" si="3"/>
        <v>14.9544</v>
      </c>
      <c r="G23" s="246">
        <f t="shared" si="4"/>
        <v>14.9544</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14.9544</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12.462</v>
      </c>
      <c r="D26" s="246">
        <v>0</v>
      </c>
      <c r="E26" s="246">
        <v>0</v>
      </c>
      <c r="F26" s="246">
        <f t="shared" si="3"/>
        <v>12.462</v>
      </c>
      <c r="G26" s="246">
        <f t="shared" si="4"/>
        <v>12.462</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12.462</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12.462</v>
      </c>
      <c r="D28" s="246">
        <v>0</v>
      </c>
      <c r="E28" s="246">
        <v>0</v>
      </c>
      <c r="F28" s="246">
        <f t="shared" si="3"/>
        <v>12.462</v>
      </c>
      <c r="G28" s="246">
        <f t="shared" si="4"/>
        <v>12.462</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12.462</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1.57</v>
      </c>
      <c r="D31" s="246">
        <v>0</v>
      </c>
      <c r="E31" s="246">
        <v>0</v>
      </c>
      <c r="F31" s="246">
        <f t="shared" si="3"/>
        <v>1.57</v>
      </c>
      <c r="G31" s="246">
        <f t="shared" si="4"/>
        <v>1.57</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1.57</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1.57</v>
      </c>
      <c r="D35" s="246">
        <v>0</v>
      </c>
      <c r="E35" s="246">
        <v>0</v>
      </c>
      <c r="F35" s="246">
        <f t="shared" si="3"/>
        <v>1.57</v>
      </c>
      <c r="G35" s="246">
        <f t="shared" si="4"/>
        <v>1.57</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1.57</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1.57</v>
      </c>
      <c r="D39" s="246">
        <v>0</v>
      </c>
      <c r="E39" s="246">
        <v>0</v>
      </c>
      <c r="F39" s="246">
        <f t="shared" si="3"/>
        <v>1.57</v>
      </c>
      <c r="G39" s="246">
        <f t="shared" si="4"/>
        <v>1.57</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1.57</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1.57</v>
      </c>
      <c r="D43" s="246">
        <v>0</v>
      </c>
      <c r="E43" s="246">
        <v>0</v>
      </c>
      <c r="F43" s="246">
        <f t="shared" si="3"/>
        <v>1.57</v>
      </c>
      <c r="G43" s="246">
        <f t="shared" si="4"/>
        <v>1.57</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1.57</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12.462</v>
      </c>
      <c r="D47" s="246">
        <v>0</v>
      </c>
      <c r="E47" s="246">
        <v>0</v>
      </c>
      <c r="F47" s="246">
        <f t="shared" si="3"/>
        <v>12.462</v>
      </c>
      <c r="G47" s="246">
        <f t="shared" si="4"/>
        <v>12.462</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12.462</v>
      </c>
    </row>
    <row r="48" spans="1:30" ht="16.5">
      <c r="A48" s="248" t="s">
        <v>363</v>
      </c>
      <c r="B48" s="249" t="s">
        <v>364</v>
      </c>
      <c r="C48" s="246">
        <f>' 1. паспорт местополож'!C44</f>
        <v>12.462</v>
      </c>
      <c r="D48" s="246">
        <v>0</v>
      </c>
      <c r="E48" s="246">
        <v>0</v>
      </c>
      <c r="F48" s="246">
        <f t="shared" si="3"/>
        <v>12.462</v>
      </c>
      <c r="G48" s="246">
        <f t="shared" si="4"/>
        <v>12.462</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12.462</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14" zoomScaleNormal="90" zoomScaleSheetLayoutView="100" workbookViewId="0">
      <selection activeCell="B19" sqref="B19"/>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"Западная" Ф 37 - ТП 9 А</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 xml:space="preserve">ПС "Западная" Ф 37 - ТП 9 А </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v>2025</v>
      </c>
    </row>
    <row r="23" spans="1:3" ht="16.5" thickBot="1">
      <c r="A23" s="296" t="s">
        <v>438</v>
      </c>
      <c r="B23" s="293"/>
    </row>
    <row r="24" spans="1:3" ht="16.5" thickBot="1">
      <c r="A24" s="297" t="s">
        <v>486</v>
      </c>
      <c r="B24" s="293">
        <f>' 1. паспорт местополож'!C44</f>
        <v>12.462</v>
      </c>
    </row>
    <row r="25" spans="1:3" ht="16.5" thickBot="1">
      <c r="A25" s="298" t="s">
        <v>439</v>
      </c>
      <c r="B25" s="293" t="s">
        <v>496</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N24" sqref="N24"/>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 xml:space="preserve">ПС "Западная" Ф 37 - ТП 9 А </v>
      </c>
      <c r="D21" s="322" t="str">
        <f>B21</f>
        <v xml:space="preserve">ПС "Западная" Ф 37 - ТП 9 А </v>
      </c>
      <c r="E21" s="322" t="str">
        <f>B21</f>
        <v xml:space="preserve">ПС "Западная" Ф 37 - ТП 9 А </v>
      </c>
      <c r="F21" s="322">
        <v>10</v>
      </c>
      <c r="G21" s="322">
        <v>10</v>
      </c>
      <c r="H21" s="322">
        <v>10</v>
      </c>
      <c r="I21" s="322">
        <v>10</v>
      </c>
      <c r="J21" s="322">
        <v>1968</v>
      </c>
      <c r="K21" s="322" t="s">
        <v>502</v>
      </c>
      <c r="L21" s="322" t="s">
        <v>502</v>
      </c>
      <c r="M21" s="322" t="s">
        <v>499</v>
      </c>
      <c r="N21" s="322" t="s">
        <v>500</v>
      </c>
      <c r="O21" s="322" t="s">
        <v>498</v>
      </c>
      <c r="P21" s="322" t="s">
        <v>498</v>
      </c>
      <c r="Q21" s="322">
        <v>10</v>
      </c>
      <c r="R21" s="322">
        <v>10</v>
      </c>
      <c r="S21" s="322" t="s">
        <v>234</v>
      </c>
      <c r="T21" s="322" t="s">
        <v>234</v>
      </c>
      <c r="U21" s="322" t="s">
        <v>234</v>
      </c>
      <c r="V21" s="322" t="s">
        <v>501</v>
      </c>
      <c r="W21" s="322" t="s">
        <v>501</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3" sqref="C23"/>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"Западная" Ф 37 - ТП 9 А</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503</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2025</v>
      </c>
      <c r="D24" s="16"/>
      <c r="E24" s="16"/>
      <c r="F24" s="16"/>
      <c r="G24" s="16"/>
      <c r="H24" s="16"/>
      <c r="I24" s="16"/>
      <c r="J24" s="16"/>
      <c r="K24" s="16"/>
      <c r="L24" s="16"/>
      <c r="M24" s="16"/>
      <c r="N24" s="16"/>
      <c r="O24" s="16"/>
      <c r="P24" s="16"/>
      <c r="Q24" s="16"/>
      <c r="R24" s="16"/>
      <c r="S24" s="16"/>
      <c r="T24" s="16"/>
    </row>
    <row r="25" spans="1:20" ht="16.5">
      <c r="A25" s="74" t="s">
        <v>11</v>
      </c>
      <c r="B25" s="72" t="s">
        <v>12</v>
      </c>
      <c r="C25" s="315">
        <v>2025</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6" t="s">
        <v>9</v>
      </c>
      <c r="B3" s="356"/>
      <c r="C3" s="356"/>
      <c r="D3" s="356"/>
      <c r="E3" s="356"/>
      <c r="F3" s="356"/>
      <c r="G3" s="356"/>
      <c r="H3" s="356"/>
      <c r="I3" s="356"/>
      <c r="J3" s="356"/>
      <c r="K3" s="356"/>
      <c r="L3" s="356"/>
      <c r="M3" s="356"/>
      <c r="N3" s="356"/>
      <c r="O3" s="356"/>
      <c r="P3" s="11"/>
      <c r="Q3" s="11"/>
      <c r="R3" s="11"/>
      <c r="S3" s="11"/>
      <c r="T3" s="11"/>
      <c r="U3" s="11"/>
      <c r="V3" s="11"/>
      <c r="W3" s="11"/>
      <c r="X3" s="11"/>
      <c r="Y3" s="11"/>
      <c r="Z3" s="11"/>
    </row>
    <row r="4" spans="1:28" s="10" customFormat="1" ht="18.75">
      <c r="A4" s="356"/>
      <c r="B4" s="356"/>
      <c r="C4" s="356"/>
      <c r="D4" s="356"/>
      <c r="E4" s="356"/>
      <c r="F4" s="356"/>
      <c r="G4" s="356"/>
      <c r="H4" s="356"/>
      <c r="I4" s="356"/>
      <c r="J4" s="356"/>
      <c r="K4" s="356"/>
      <c r="L4" s="356"/>
      <c r="M4" s="356"/>
      <c r="N4" s="356"/>
      <c r="O4" s="356"/>
      <c r="P4" s="11"/>
      <c r="Q4" s="11"/>
      <c r="R4" s="11"/>
      <c r="S4" s="11"/>
      <c r="T4" s="11"/>
      <c r="U4" s="11"/>
      <c r="V4" s="11"/>
      <c r="W4" s="11"/>
      <c r="X4" s="11"/>
      <c r="Y4" s="11"/>
      <c r="Z4" s="11"/>
    </row>
    <row r="5" spans="1:28" s="10" customFormat="1" ht="18.75">
      <c r="A5" s="357" t="str">
        <f>' 1. паспорт местополож'!A5:C5</f>
        <v xml:space="preserve">ООО "АКС" </v>
      </c>
      <c r="B5" s="357"/>
      <c r="C5" s="357"/>
      <c r="D5" s="357"/>
      <c r="E5" s="357"/>
      <c r="F5" s="357"/>
      <c r="G5" s="357"/>
      <c r="H5" s="357"/>
      <c r="I5" s="357"/>
      <c r="J5" s="357"/>
      <c r="K5" s="357"/>
      <c r="L5" s="357"/>
      <c r="M5" s="357"/>
      <c r="N5" s="357"/>
      <c r="O5" s="357"/>
      <c r="P5" s="11"/>
      <c r="Q5" s="11"/>
      <c r="R5" s="11"/>
      <c r="S5" s="11"/>
      <c r="T5" s="11"/>
      <c r="U5" s="11"/>
      <c r="V5" s="11"/>
      <c r="W5" s="11"/>
      <c r="X5" s="11"/>
      <c r="Y5" s="11"/>
      <c r="Z5" s="11"/>
    </row>
    <row r="6" spans="1:28" s="10" customFormat="1" ht="18.75">
      <c r="A6" s="358" t="s">
        <v>8</v>
      </c>
      <c r="B6" s="358"/>
      <c r="C6" s="358"/>
      <c r="D6" s="358"/>
      <c r="E6" s="358"/>
      <c r="F6" s="358"/>
      <c r="G6" s="358"/>
      <c r="H6" s="358"/>
      <c r="I6" s="358"/>
      <c r="J6" s="358"/>
      <c r="K6" s="358"/>
      <c r="L6" s="358"/>
      <c r="M6" s="358"/>
      <c r="N6" s="358"/>
      <c r="O6" s="358"/>
      <c r="P6" s="11"/>
      <c r="Q6" s="11"/>
      <c r="R6" s="11"/>
      <c r="S6" s="11"/>
      <c r="T6" s="11"/>
      <c r="U6" s="11"/>
      <c r="V6" s="11"/>
      <c r="W6" s="11"/>
      <c r="X6" s="11"/>
      <c r="Y6" s="11"/>
      <c r="Z6" s="11"/>
    </row>
    <row r="7" spans="1:28" s="10" customFormat="1" ht="18.75">
      <c r="A7" s="356"/>
      <c r="B7" s="356"/>
      <c r="C7" s="356"/>
      <c r="D7" s="356"/>
      <c r="E7" s="356"/>
      <c r="F7" s="356"/>
      <c r="G7" s="356"/>
      <c r="H7" s="356"/>
      <c r="I7" s="356"/>
      <c r="J7" s="356"/>
      <c r="K7" s="356"/>
      <c r="L7" s="356"/>
      <c r="M7" s="356"/>
      <c r="N7" s="356"/>
      <c r="O7" s="356"/>
      <c r="P7" s="11"/>
      <c r="Q7" s="11"/>
      <c r="R7" s="11"/>
      <c r="S7" s="11"/>
      <c r="T7" s="11"/>
      <c r="U7" s="11"/>
      <c r="V7" s="11"/>
      <c r="W7" s="11"/>
      <c r="X7" s="11"/>
      <c r="Y7" s="11"/>
      <c r="Z7" s="11"/>
    </row>
    <row r="8" spans="1:28" s="10" customFormat="1" ht="18.75">
      <c r="A8" s="357" t="str">
        <f>' 1. паспорт местополож'!A8:C8</f>
        <v>J-АКС/КЛ/002</v>
      </c>
      <c r="B8" s="357"/>
      <c r="C8" s="357"/>
      <c r="D8" s="357"/>
      <c r="E8" s="357"/>
      <c r="F8" s="357"/>
      <c r="G8" s="357"/>
      <c r="H8" s="357"/>
      <c r="I8" s="357"/>
      <c r="J8" s="357"/>
      <c r="K8" s="357"/>
      <c r="L8" s="357"/>
      <c r="M8" s="357"/>
      <c r="N8" s="357"/>
      <c r="O8" s="357"/>
      <c r="P8" s="11"/>
      <c r="Q8" s="11"/>
      <c r="R8" s="11"/>
      <c r="S8" s="11"/>
      <c r="T8" s="11"/>
      <c r="U8" s="11"/>
      <c r="V8" s="11"/>
      <c r="W8" s="11"/>
      <c r="X8" s="11"/>
      <c r="Y8" s="11"/>
      <c r="Z8" s="11"/>
    </row>
    <row r="9" spans="1:28" s="10" customFormat="1" ht="18.75">
      <c r="A9" s="358" t="s">
        <v>7</v>
      </c>
      <c r="B9" s="358"/>
      <c r="C9" s="358"/>
      <c r="D9" s="358"/>
      <c r="E9" s="358"/>
      <c r="F9" s="358"/>
      <c r="G9" s="358"/>
      <c r="H9" s="358"/>
      <c r="I9" s="358"/>
      <c r="J9" s="358"/>
      <c r="K9" s="358"/>
      <c r="L9" s="358"/>
      <c r="M9" s="358"/>
      <c r="N9" s="358"/>
      <c r="O9" s="358"/>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7" t="str">
        <f>' 1. паспорт местополож'!A11:C11</f>
        <v>Реконструкция кабельных линий-10 кВ ПС "Западная" Ф 37 - ТП 9 А</v>
      </c>
      <c r="B11" s="357"/>
      <c r="C11" s="357"/>
      <c r="D11" s="357"/>
      <c r="E11" s="357"/>
      <c r="F11" s="357"/>
      <c r="G11" s="357"/>
      <c r="H11" s="357"/>
      <c r="I11" s="357"/>
      <c r="J11" s="357"/>
      <c r="K11" s="357"/>
      <c r="L11" s="357"/>
      <c r="M11" s="357"/>
      <c r="N11" s="357"/>
      <c r="O11" s="357"/>
      <c r="P11" s="6"/>
      <c r="Q11" s="6"/>
      <c r="R11" s="6"/>
      <c r="S11" s="6"/>
      <c r="T11" s="6"/>
      <c r="U11" s="6"/>
      <c r="V11" s="6"/>
      <c r="W11" s="6"/>
      <c r="X11" s="6"/>
      <c r="Y11" s="6"/>
      <c r="Z11" s="6"/>
    </row>
    <row r="12" spans="1:28" s="2" customFormat="1" ht="15" customHeight="1">
      <c r="A12" s="358" t="s">
        <v>5</v>
      </c>
      <c r="B12" s="358"/>
      <c r="C12" s="358"/>
      <c r="D12" s="358"/>
      <c r="E12" s="358"/>
      <c r="F12" s="358"/>
      <c r="G12" s="358"/>
      <c r="H12" s="358"/>
      <c r="I12" s="358"/>
      <c r="J12" s="358"/>
      <c r="K12" s="358"/>
      <c r="L12" s="358"/>
      <c r="M12" s="358"/>
      <c r="N12" s="358"/>
      <c r="O12" s="358"/>
      <c r="P12" s="4"/>
      <c r="Q12" s="4"/>
      <c r="R12" s="4"/>
      <c r="S12" s="4"/>
      <c r="T12" s="4"/>
      <c r="U12" s="4"/>
      <c r="V12" s="4"/>
      <c r="W12" s="4"/>
      <c r="X12" s="4"/>
      <c r="Y12" s="4"/>
      <c r="Z12" s="4"/>
    </row>
    <row r="13" spans="1:28" s="2" customFormat="1" ht="42.75" customHeight="1">
      <c r="A13" s="358"/>
      <c r="B13" s="358"/>
      <c r="C13" s="358"/>
      <c r="D13" s="358"/>
      <c r="E13" s="358"/>
      <c r="F13" s="358"/>
      <c r="G13" s="358"/>
      <c r="H13" s="358"/>
      <c r="I13" s="358"/>
      <c r="J13" s="358"/>
      <c r="K13" s="358"/>
      <c r="L13" s="358"/>
      <c r="M13" s="358"/>
      <c r="N13" s="358"/>
      <c r="O13" s="358"/>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0" t="s">
        <v>40</v>
      </c>
      <c r="F16" s="361"/>
      <c r="G16" s="361"/>
      <c r="H16" s="361"/>
      <c r="I16" s="362"/>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линий-10 кВ ПС "Западная" Ф 37 - ТП 9 А</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линий-10 кВ ПС "Западная" Ф 37 - ТП 9 А</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2024-04-24T07:01:31Z</dcterms:modified>
</cp:coreProperties>
</file>